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 - POI\2021\12. Diciembre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1" sheetId="268" r:id="rId2"/>
  </sheets>
  <definedNames>
    <definedName name="_xlnm.Print_Area" localSheetId="0">' GAS'!$C$3:$IV$81</definedName>
    <definedName name="_xlnm.Print_Area" localSheetId="1">' GAS 2019-2021'!$C$3:$AO$81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1" i="268" l="1"/>
  <c r="AN31" i="268"/>
  <c r="AO10" i="268"/>
  <c r="AO11" i="268"/>
  <c r="AO12" i="268"/>
  <c r="AO13" i="268"/>
  <c r="AO14" i="268"/>
  <c r="AO15" i="268"/>
  <c r="AO16" i="268"/>
  <c r="AO17" i="268"/>
  <c r="AO18" i="268"/>
  <c r="AO19" i="268"/>
  <c r="AO20" i="268"/>
  <c r="AN23" i="268"/>
  <c r="AO30" i="268"/>
  <c r="AO29" i="268"/>
  <c r="AO25" i="268"/>
  <c r="AO24" i="268"/>
  <c r="AO22" i="268"/>
  <c r="AO23" i="268" s="1"/>
  <c r="AM21" i="268"/>
  <c r="AM23" i="268"/>
  <c r="AM31" i="268"/>
  <c r="AO26" i="268"/>
  <c r="AO27" i="268"/>
  <c r="AO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N33" i="268" l="1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O31" i="268" l="1"/>
  <c r="AG33" i="268"/>
  <c r="AH33" i="268"/>
  <c r="AF33" i="268"/>
  <c r="AE31" i="268"/>
  <c r="AE23" i="268"/>
  <c r="AE21" i="268"/>
  <c r="AO21" i="268" l="1"/>
  <c r="AO33" i="268" s="1"/>
  <c r="AE33" i="268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33" i="267" s="1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HL33" i="267" s="1"/>
  <c r="GZ23" i="267"/>
  <c r="HA21" i="267"/>
  <c r="HB21" i="267"/>
  <c r="HC21" i="267"/>
  <c r="HC33" i="267" s="1"/>
  <c r="HD21" i="267"/>
  <c r="HE21" i="267"/>
  <c r="HF21" i="267"/>
  <c r="HG21" i="267"/>
  <c r="HG33" i="267" s="1"/>
  <c r="HH21" i="267"/>
  <c r="HI21" i="267"/>
  <c r="HJ21" i="267"/>
  <c r="HK21" i="267"/>
  <c r="HK33" i="267" s="1"/>
  <c r="HL21" i="267"/>
  <c r="GZ21" i="267"/>
  <c r="IE21" i="267"/>
  <c r="IS33" i="267" l="1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<sst xmlns="http://schemas.openxmlformats.org/spreadsheetml/2006/main" count="402" uniqueCount="88">
  <si>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</si>
  <si>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</si>
  <si>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</si>
  <si>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</si>
  <si>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</si>
  <si>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</si>
  <si>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</si>
  <si>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</si>
  <si>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</si>
  <si>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</si>
  <si>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</si>
  <si>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</si>
  <si>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</si>
  <si>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</si>
  <si>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</si>
  <si>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</si>
  <si>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</si>
  <si>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</si>
  <si>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</si>
  <si>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</si>
  <si>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</si>
  <si>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</si>
  <si>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</si>
  <si>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</si>
  <si>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</si>
  <si>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</si>
  <si>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</si>
  <si>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</si>
  <si>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</si>
  <si>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</si>
  <si>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</si>
  <si>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</si>
  <si>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</si>
  <si>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</si>
  <si>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</si>
  <si>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</si>
  <si>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</si>
  <si>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</si>
  <si>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</si>
  <si>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</si>
  <si>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</si>
  <si>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</si>
  <si>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</si>
  <si>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</si>
  <si>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</si>
  <si>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</si>
  <si>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</si>
  <si>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</si>
  <si>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</si>
  <si>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</si>
  <si>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</si>
  <si>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</si>
  <si>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</si>
  <si>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</si>
  <si>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</si>
  <si>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</si>
  <si>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</si>
  <si>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</si>
  <si>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</si>
  <si>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</si>
  <si>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</si>
  <si>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</si>
  <si>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</si>
  <si>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</si>
  <si>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</si>
  <si>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</si>
  <si>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</si>
  <si>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</si>
  <si>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</si>
  <si>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</si>
  <si>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</si>
  <si>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</si>
  <si>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</si>
  <si>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</si>
  <si>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</si>
  <si>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</si>
  <si>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</si>
  <si>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</si>
  <si>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</si>
  <si>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</si>
  <si>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</si>
  <si>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</si>
  <si>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</si>
  <si>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</si>
  <si>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</si>
  <si>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</si>
  <si>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DICIEMBRE 2021</t>
  </si>
  <si>
    <t>DIFERENCIA  DIC21 - NOV21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</si>
</sst>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2019-2021'!$AB$1:$AN$1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 GAS 2019-2021'!$AB$33:$AN$33</c:f>
              <c:numCache>
                <c:formatCode>#,##0</c:formatCode>
                <c:ptCount val="13"/>
                <c:pt idx="0">
                  <c:v>1361515.5016000001</c:v>
                </c:pt>
                <c:pt idx="1">
                  <c:v>1150031.7105</c:v>
                </c:pt>
                <c:pt idx="2">
                  <c:v>1172289.7332000001</c:v>
                </c:pt>
                <c:pt idx="3">
                  <c:v>1067744.5913</c:v>
                </c:pt>
                <c:pt idx="4">
                  <c:v>871274.07210000011</c:v>
                </c:pt>
                <c:pt idx="5">
                  <c:v>780865.31401290325</c:v>
                </c:pt>
                <c:pt idx="6">
                  <c:v>1068128.4027200001</c:v>
                </c:pt>
                <c:pt idx="7">
                  <c:v>823834.10490645119</c:v>
                </c:pt>
                <c:pt idx="8">
                  <c:v>850929.25434516149</c:v>
                </c:pt>
                <c:pt idx="9">
                  <c:v>1273570.5606000002</c:v>
                </c:pt>
                <c:pt idx="10">
                  <c:v>1367318.6092000001</c:v>
                </c:pt>
                <c:pt idx="11">
                  <c:v>1428097.6161999998</c:v>
                </c:pt>
                <c:pt idx="12">
                  <c:v>1366833.5268389999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531"/>
          <c:min val="4416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607786</xdr:colOff>
      <xdr:row>35</xdr:row>
      <xdr:rowOff>79376</xdr:rowOff>
    </xdr:from>
    <xdr:to>
      <xdr:col>38</xdr:col>
      <xdr:colOff>186872</xdr:colOff>
      <xdr:row>75</xdr:row>
      <xdr:rowOff>125640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90"/>
  <sheetViews>
    <sheetView showGridLines="0" tabSelected="1" view="pageBreakPreview" topLeftCell="C1" zoomScale="60" zoomScaleNormal="60" workbookViewId="0">
      <pane xSplit="6" ySplit="9" topLeftCell="I22" activePane="bottomRight" state="frozen"/>
      <selection activeCell="C1" sqref="C1"/>
      <selection pane="topRight" activeCell="I1" sqref="I1"/>
      <selection pane="bottomLeft" activeCell="C10" sqref="C10"/>
      <selection pane="bottomRight" activeCell="AA1" sqref="AA1:AA1048576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hidden="1" customWidth="1"/>
    <col min="23" max="23" width="18.6640625" style="1" hidden="1" customWidth="1"/>
    <col min="24" max="24" width="16.88671875" style="1" hidden="1" customWidth="1"/>
    <col min="25" max="25" width="15.5546875" style="1" hidden="1" customWidth="1"/>
    <col min="26" max="26" width="16.33203125" style="1" hidden="1" customWidth="1"/>
    <col min="27" max="27" width="17.5546875" style="1" hidden="1" customWidth="1"/>
    <col min="28" max="40" width="17.5546875" style="1" customWidth="1"/>
    <col min="41" max="41" width="21.5546875" style="1" customWidth="1"/>
    <col min="42" max="16384" width="15.44140625" style="1"/>
  </cols>
  <sheetData>
    <row r="1" spans="1:41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</row>
    <row r="3" spans="1:41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98" customFormat="1" ht="20.25" customHeight="1" x14ac:dyDescent="0.4">
      <c r="A4" s="40" t="s">
        <v>74</v>
      </c>
      <c r="B4" s="40"/>
      <c r="C4" s="102" t="s">
        <v>86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1:41" s="11" customFormat="1" ht="7.95" customHeight="1" x14ac:dyDescent="0.3">
      <c r="A6" s="31"/>
      <c r="B6" s="31"/>
      <c r="C6" s="31"/>
      <c r="D6" s="32"/>
    </row>
    <row r="7" spans="1:41" s="11" customFormat="1" ht="14.25" customHeight="1" x14ac:dyDescent="0.3">
      <c r="C7" s="36"/>
      <c r="D7" s="33"/>
    </row>
    <row r="8" spans="1:41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4">
        <v>2021</v>
      </c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</row>
    <row r="9" spans="1:41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7" t="s">
        <v>63</v>
      </c>
      <c r="AN9" s="87" t="s">
        <v>64</v>
      </c>
      <c r="AO9" s="86" t="s">
        <v>87</v>
      </c>
    </row>
    <row r="10" spans="1:41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v>2509.5666999999999</v>
      </c>
      <c r="AN10" s="22">
        <v>2446.9479390000001</v>
      </c>
      <c r="AO10" s="22">
        <f>+AN10-AM10</f>
        <v>-62.618760999999722</v>
      </c>
    </row>
    <row r="11" spans="1:41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v>293.54930000000002</v>
      </c>
      <c r="AN11" s="22">
        <v>470.8451</v>
      </c>
      <c r="AO11" s="22">
        <f>+AN11-AM11</f>
        <v>177.29579999999999</v>
      </c>
    </row>
    <row r="12" spans="1:41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>
        <f t="shared" ref="AO12:AO28" si="0">+AM12-AL12</f>
        <v>0</v>
      </c>
    </row>
    <row r="13" spans="1:41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>
        <f t="shared" si="0"/>
        <v>0</v>
      </c>
    </row>
    <row r="14" spans="1:41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>
        <f t="shared" si="0"/>
        <v>0</v>
      </c>
    </row>
    <row r="15" spans="1:41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v>368.74700000000001</v>
      </c>
      <c r="AN15" s="22">
        <v>747.55889999999999</v>
      </c>
      <c r="AO15" s="22">
        <f>+AN15-AM15</f>
        <v>378.81189999999998</v>
      </c>
    </row>
    <row r="16" spans="1:41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v>4650.4666999999999</v>
      </c>
      <c r="AN16" s="22">
        <v>4591.3548000000001</v>
      </c>
      <c r="AO16" s="22">
        <f>+AN16-AM16</f>
        <v>-59.111899999999878</v>
      </c>
    </row>
    <row r="17" spans="1:41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>
        <f t="shared" si="0"/>
        <v>0</v>
      </c>
    </row>
    <row r="18" spans="1:41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>
        <f t="shared" si="0"/>
        <v>0</v>
      </c>
    </row>
    <row r="19" spans="1:41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v>14482.1333</v>
      </c>
      <c r="AN19" s="22">
        <v>14883.419400000001</v>
      </c>
      <c r="AO19" s="22">
        <f>+AN19-AM19</f>
        <v>401.28610000000117</v>
      </c>
    </row>
    <row r="20" spans="1:41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v>11406.331099999999</v>
      </c>
      <c r="AN20" s="22">
        <v>11918.2101</v>
      </c>
      <c r="AO20" s="22">
        <f>+AN20-AM20</f>
        <v>511.87900000000081</v>
      </c>
    </row>
    <row r="21" spans="1:41" s="13" customFormat="1" ht="23.25" customHeight="1" thickTop="1" thickBot="1" x14ac:dyDescent="0.35">
      <c r="B21" s="55"/>
      <c r="C21" s="92" t="s">
        <v>72</v>
      </c>
      <c r="D21" s="56"/>
      <c r="E21" s="58">
        <f t="shared" ref="E21:AO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si="1"/>
        <v>31190.095799999996</v>
      </c>
      <c r="V21" s="58">
        <f t="shared" si="1"/>
        <v>35677.731399999997</v>
      </c>
      <c r="W21" s="58">
        <f t="shared" si="1"/>
        <v>39094.304900000003</v>
      </c>
      <c r="X21" s="58">
        <f t="shared" si="1"/>
        <v>37738.887900000002</v>
      </c>
      <c r="Y21" s="58">
        <f t="shared" si="1"/>
        <v>39379.113400000002</v>
      </c>
      <c r="Z21" s="58">
        <f t="shared" si="1"/>
        <v>38753.825400000002</v>
      </c>
      <c r="AA21" s="58">
        <f t="shared" si="1"/>
        <v>37734.572500000002</v>
      </c>
      <c r="AB21" s="58">
        <f t="shared" si="1"/>
        <v>38777.085400000004</v>
      </c>
      <c r="AC21" s="58">
        <f t="shared" si="1"/>
        <v>36084.2477</v>
      </c>
      <c r="AD21" s="58">
        <f t="shared" si="1"/>
        <v>35394.858099999998</v>
      </c>
      <c r="AE21" s="58">
        <f t="shared" si="1"/>
        <v>33758.834699999999</v>
      </c>
      <c r="AF21" s="58">
        <f t="shared" si="1"/>
        <v>38749.9761</v>
      </c>
      <c r="AG21" s="58">
        <f t="shared" si="1"/>
        <v>36151.811412903226</v>
      </c>
      <c r="AH21" s="58">
        <f t="shared" si="1"/>
        <v>35185.604813333332</v>
      </c>
      <c r="AI21" s="58">
        <f t="shared" si="1"/>
        <v>34844.554199999999</v>
      </c>
      <c r="AJ21" s="58">
        <f t="shared" si="1"/>
        <v>34916.69731935484</v>
      </c>
      <c r="AK21" s="58">
        <f t="shared" si="1"/>
        <v>33789.946100000001</v>
      </c>
      <c r="AL21" s="58">
        <f t="shared" si="1"/>
        <v>33855.194900000002</v>
      </c>
      <c r="AM21" s="58">
        <f t="shared" si="1"/>
        <v>33710.794099999999</v>
      </c>
      <c r="AN21" s="58">
        <f t="shared" si="1"/>
        <v>35058.336238999997</v>
      </c>
      <c r="AO21" s="58">
        <f t="shared" si="1"/>
        <v>1347.5421390000024</v>
      </c>
    </row>
    <row r="22" spans="1:41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101">
        <v>12659.1751</v>
      </c>
      <c r="AN22" s="101">
        <v>12342.3627</v>
      </c>
      <c r="AO22" s="22">
        <f>+AN22-AM22</f>
        <v>-316.81240000000071</v>
      </c>
    </row>
    <row r="23" spans="1:41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2">SUM(E22)</f>
        <v>7682.4683000000005</v>
      </c>
      <c r="F23" s="64">
        <f t="shared" si="2"/>
        <v>7748.6259</v>
      </c>
      <c r="G23" s="64">
        <f t="shared" si="2"/>
        <v>6677.3166000000001</v>
      </c>
      <c r="H23" s="64">
        <f t="shared" si="2"/>
        <v>6181.0550000000003</v>
      </c>
      <c r="I23" s="64">
        <f t="shared" si="2"/>
        <v>10062.106</v>
      </c>
      <c r="J23" s="64">
        <f t="shared" si="2"/>
        <v>9478.5547999999999</v>
      </c>
      <c r="K23" s="64">
        <f t="shared" si="2"/>
        <v>8980.7790000000005</v>
      </c>
      <c r="L23" s="64">
        <f t="shared" si="2"/>
        <v>8631.2379000000001</v>
      </c>
      <c r="M23" s="64">
        <f t="shared" si="2"/>
        <v>6568</v>
      </c>
      <c r="N23" s="64">
        <f t="shared" si="2"/>
        <v>7236.9241000000002</v>
      </c>
      <c r="O23" s="64">
        <f t="shared" si="2"/>
        <v>7316.3261000000002</v>
      </c>
      <c r="P23" s="64">
        <f t="shared" si="2"/>
        <v>6394.7124000000003</v>
      </c>
      <c r="Q23" s="64">
        <f t="shared" si="2"/>
        <v>5170.7880999999998</v>
      </c>
      <c r="R23" s="64">
        <f t="shared" si="2"/>
        <v>3511.2539999999999</v>
      </c>
      <c r="S23" s="64">
        <f t="shared" si="2"/>
        <v>2596.8310000000001</v>
      </c>
      <c r="T23" s="64">
        <f t="shared" si="2"/>
        <v>1296.2982999999999</v>
      </c>
      <c r="U23" s="64">
        <f t="shared" ref="U23:AB23" si="3">SUM(U22)</f>
        <v>2950.7882</v>
      </c>
      <c r="V23" s="64">
        <f t="shared" si="3"/>
        <v>5805.2752</v>
      </c>
      <c r="W23" s="64">
        <f t="shared" si="3"/>
        <v>5579.0739000000003</v>
      </c>
      <c r="X23" s="64">
        <f t="shared" si="3"/>
        <v>5959.0073000000002</v>
      </c>
      <c r="Y23" s="64">
        <f t="shared" si="3"/>
        <v>5494.0877</v>
      </c>
      <c r="Z23" s="64">
        <f t="shared" si="3"/>
        <v>7278.7938000000004</v>
      </c>
      <c r="AA23" s="64">
        <f t="shared" si="3"/>
        <v>6835.4808000000003</v>
      </c>
      <c r="AB23" s="64">
        <f t="shared" si="3"/>
        <v>6416.8905999999997</v>
      </c>
      <c r="AC23" s="64">
        <f t="shared" ref="AC23:AL23" si="4">SUM(AC22)</f>
        <v>6030.6040000000003</v>
      </c>
      <c r="AD23" s="64">
        <f t="shared" si="4"/>
        <v>8028.1907000000001</v>
      </c>
      <c r="AE23" s="64">
        <f t="shared" si="4"/>
        <v>7062.7179999999998</v>
      </c>
      <c r="AF23" s="64">
        <f t="shared" si="4"/>
        <v>5884.5319</v>
      </c>
      <c r="AG23" s="64">
        <f t="shared" si="4"/>
        <v>9273.8265387096799</v>
      </c>
      <c r="AH23" s="64">
        <f t="shared" si="4"/>
        <v>9322.9263333333329</v>
      </c>
      <c r="AI23" s="64">
        <f>SUM(AI22)</f>
        <v>10426.013248387095</v>
      </c>
      <c r="AJ23" s="64">
        <f t="shared" si="4"/>
        <v>10372.555748387093</v>
      </c>
      <c r="AK23" s="64">
        <f t="shared" si="4"/>
        <v>10571.797699999999</v>
      </c>
      <c r="AL23" s="64">
        <f t="shared" si="4"/>
        <v>11118.1343</v>
      </c>
      <c r="AM23" s="64">
        <f>SUM(AM22)</f>
        <v>12659.1751</v>
      </c>
      <c r="AN23" s="64">
        <f>SUM(AN22)</f>
        <v>12342.3627</v>
      </c>
      <c r="AO23" s="64">
        <f>+AO22</f>
        <v>-316.81240000000071</v>
      </c>
    </row>
    <row r="24" spans="1:41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v>782057.75710000005</v>
      </c>
      <c r="AN24" s="22">
        <v>703596.61129999999</v>
      </c>
      <c r="AO24" s="22">
        <f>+AN24-AM24</f>
        <v>-78461.145800000057</v>
      </c>
    </row>
    <row r="25" spans="1:41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v>403403.28909999999</v>
      </c>
      <c r="AN25" s="22">
        <v>418251.87150000001</v>
      </c>
      <c r="AO25" s="22">
        <f>+AN25-AM25</f>
        <v>14848.582400000014</v>
      </c>
    </row>
    <row r="26" spans="1:41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>
        <f t="shared" si="0"/>
        <v>0</v>
      </c>
    </row>
    <row r="27" spans="1:41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f t="shared" si="0"/>
        <v>0</v>
      </c>
    </row>
    <row r="28" spans="1:41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>
        <f t="shared" si="0"/>
        <v>0</v>
      </c>
    </row>
    <row r="29" spans="1:41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v>194478.00839999999</v>
      </c>
      <c r="AN29" s="22">
        <v>197012.4252</v>
      </c>
      <c r="AO29" s="22">
        <f>+AN29-AM29</f>
        <v>2534.4168000000063</v>
      </c>
    </row>
    <row r="30" spans="1:41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v>1788.5924</v>
      </c>
      <c r="AN30" s="22">
        <v>571.91989999999998</v>
      </c>
      <c r="AO30" s="22">
        <f>+AN30-AM30</f>
        <v>-1216.6725000000001</v>
      </c>
    </row>
    <row r="31" spans="1:41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5">SUM(E24:E30)</f>
        <v>1268967.9424999999</v>
      </c>
      <c r="F31" s="37">
        <f t="shared" si="5"/>
        <v>1216917.8742999998</v>
      </c>
      <c r="G31" s="37">
        <f t="shared" si="5"/>
        <v>1148593.0918000001</v>
      </c>
      <c r="H31" s="37">
        <f t="shared" si="5"/>
        <v>1072980.0314000002</v>
      </c>
      <c r="I31" s="37">
        <f t="shared" si="5"/>
        <v>1035582.2769000002</v>
      </c>
      <c r="J31" s="37">
        <f t="shared" si="5"/>
        <v>1069342.2167</v>
      </c>
      <c r="K31" s="37">
        <f t="shared" si="5"/>
        <v>1287092.5625</v>
      </c>
      <c r="L31" s="37">
        <f t="shared" si="5"/>
        <v>1453667.7590000001</v>
      </c>
      <c r="M31" s="37">
        <f t="shared" si="5"/>
        <v>1502819</v>
      </c>
      <c r="N31" s="37">
        <f t="shared" si="5"/>
        <v>1363260.5220999999</v>
      </c>
      <c r="O31" s="37">
        <f t="shared" si="5"/>
        <v>1366452.6982</v>
      </c>
      <c r="P31" s="37">
        <f t="shared" si="5"/>
        <v>1189500.1118000001</v>
      </c>
      <c r="Q31" s="37">
        <f t="shared" si="5"/>
        <v>1159931.7741</v>
      </c>
      <c r="R31" s="37">
        <f t="shared" si="5"/>
        <v>1204760.4596000002</v>
      </c>
      <c r="S31" s="37">
        <f t="shared" ref="S31:X31" si="6">SUM(S24:S30)</f>
        <v>866263.56599999999</v>
      </c>
      <c r="T31" s="37">
        <f t="shared" si="6"/>
        <v>757330.14939999999</v>
      </c>
      <c r="U31" s="37">
        <f t="shared" si="6"/>
        <v>811774.32869999995</v>
      </c>
      <c r="V31" s="37">
        <f t="shared" si="6"/>
        <v>791291.49400000006</v>
      </c>
      <c r="W31" s="37">
        <f t="shared" si="6"/>
        <v>1301428.1148000001</v>
      </c>
      <c r="X31" s="37">
        <f t="shared" si="6"/>
        <v>1254957.2588</v>
      </c>
      <c r="Y31" s="37">
        <f t="shared" ref="Y31:AE31" si="7">SUM(Y24:Y30)</f>
        <v>1298103.0346000001</v>
      </c>
      <c r="Z31" s="37">
        <f t="shared" si="7"/>
        <v>1208795.7321000001</v>
      </c>
      <c r="AA31" s="37">
        <f t="shared" si="7"/>
        <v>1446184.6390999998</v>
      </c>
      <c r="AB31" s="37">
        <f t="shared" si="7"/>
        <v>1316321.5256000001</v>
      </c>
      <c r="AC31" s="37">
        <f t="shared" si="7"/>
        <v>1107916.8588</v>
      </c>
      <c r="AD31" s="37">
        <f t="shared" si="7"/>
        <v>1128866.6844000001</v>
      </c>
      <c r="AE31" s="37">
        <f t="shared" si="7"/>
        <v>1026923.0386</v>
      </c>
      <c r="AF31" s="37">
        <f t="shared" ref="AF31:AO31" si="8">SUM(AF24:AF30)</f>
        <v>826639.56410000008</v>
      </c>
      <c r="AG31" s="37">
        <f t="shared" si="8"/>
        <v>735439.67606129032</v>
      </c>
      <c r="AH31" s="37">
        <f t="shared" si="8"/>
        <v>1023619.8715733334</v>
      </c>
      <c r="AI31" s="37">
        <f t="shared" si="8"/>
        <v>778563.53745806415</v>
      </c>
      <c r="AJ31" s="37">
        <f t="shared" si="8"/>
        <v>805640.00127741951</v>
      </c>
      <c r="AK31" s="37">
        <f t="shared" si="8"/>
        <v>1229208.8168000001</v>
      </c>
      <c r="AL31" s="37">
        <f t="shared" si="8"/>
        <v>1322345.28</v>
      </c>
      <c r="AM31" s="37">
        <f>SUM(AM24:AM30)</f>
        <v>1381727.6469999999</v>
      </c>
      <c r="AN31" s="37">
        <f>SUM(AN24:AN30)</f>
        <v>1319432.8278999999</v>
      </c>
      <c r="AO31" s="37">
        <f t="shared" si="8"/>
        <v>-62294.819100000037</v>
      </c>
    </row>
    <row r="32" spans="1:41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41" s="13" customFormat="1" ht="32.4" thickTop="1" thickBot="1" x14ac:dyDescent="0.35">
      <c r="B33" s="73"/>
      <c r="C33" s="88" t="s">
        <v>79</v>
      </c>
      <c r="D33" s="89"/>
      <c r="E33" s="91">
        <f t="shared" ref="E33:T33" si="9">+SUM(E21,E23,E31)</f>
        <v>1315946.6183</v>
      </c>
      <c r="F33" s="91">
        <f t="shared" si="9"/>
        <v>1264159.3536999999</v>
      </c>
      <c r="G33" s="91">
        <f t="shared" si="9"/>
        <v>1194725.7081000002</v>
      </c>
      <c r="H33" s="91">
        <f t="shared" si="9"/>
        <v>1119085.7702000001</v>
      </c>
      <c r="I33" s="91">
        <f t="shared" si="9"/>
        <v>1085771.4066000001</v>
      </c>
      <c r="J33" s="91">
        <f t="shared" si="9"/>
        <v>1121340.8311999999</v>
      </c>
      <c r="K33" s="91">
        <f t="shared" si="9"/>
        <v>1340583.2341</v>
      </c>
      <c r="L33" s="91">
        <f t="shared" si="9"/>
        <v>1509143.8179000001</v>
      </c>
      <c r="M33" s="91">
        <f t="shared" si="9"/>
        <v>1555961</v>
      </c>
      <c r="N33" s="91">
        <f t="shared" si="9"/>
        <v>1419451.6309</v>
      </c>
      <c r="O33" s="91">
        <f t="shared" si="9"/>
        <v>1418369.9406000001</v>
      </c>
      <c r="P33" s="91">
        <f t="shared" si="9"/>
        <v>1243898.9653</v>
      </c>
      <c r="Q33" s="91">
        <f t="shared" si="9"/>
        <v>1211720.6915</v>
      </c>
      <c r="R33" s="91">
        <f t="shared" si="9"/>
        <v>1249771.2884000002</v>
      </c>
      <c r="S33" s="91">
        <f t="shared" si="9"/>
        <v>903310.04019999993</v>
      </c>
      <c r="T33" s="91">
        <f t="shared" si="9"/>
        <v>790178.82979999995</v>
      </c>
      <c r="U33" s="91">
        <f t="shared" ref="U33:AA33" si="10">+SUM(U21,U23,U31)</f>
        <v>845915.21269999992</v>
      </c>
      <c r="V33" s="91">
        <f t="shared" si="10"/>
        <v>832774.50060000003</v>
      </c>
      <c r="W33" s="91">
        <f t="shared" si="10"/>
        <v>1346101.4936000002</v>
      </c>
      <c r="X33" s="91">
        <f t="shared" si="10"/>
        <v>1298655.1539999999</v>
      </c>
      <c r="Y33" s="91">
        <f t="shared" si="10"/>
        <v>1342976.2357000001</v>
      </c>
      <c r="Z33" s="91">
        <f t="shared" si="10"/>
        <v>1254828.3513000002</v>
      </c>
      <c r="AA33" s="91">
        <f t="shared" si="10"/>
        <v>1490754.6923999998</v>
      </c>
      <c r="AB33" s="91">
        <f t="shared" ref="AB33:AG33" si="11">+SUM(AB21,AB23,AB31)</f>
        <v>1361515.5016000001</v>
      </c>
      <c r="AC33" s="91">
        <f t="shared" si="11"/>
        <v>1150031.7105</v>
      </c>
      <c r="AD33" s="91">
        <f t="shared" si="11"/>
        <v>1172289.7332000001</v>
      </c>
      <c r="AE33" s="91">
        <f t="shared" si="11"/>
        <v>1067744.5913</v>
      </c>
      <c r="AF33" s="91">
        <f t="shared" si="11"/>
        <v>871274.07210000011</v>
      </c>
      <c r="AG33" s="91">
        <f t="shared" si="11"/>
        <v>780865.31401290325</v>
      </c>
      <c r="AH33" s="91">
        <f t="shared" ref="AH33" si="12">+SUM(AH21,AH23,AH31)</f>
        <v>1068128.4027200001</v>
      </c>
      <c r="AI33" s="91">
        <f>+SUM(AI21,AI23,AI31)</f>
        <v>823834.10490645119</v>
      </c>
      <c r="AJ33" s="91">
        <f t="shared" ref="AJ33:AL33" si="13">+SUM(AJ21,AJ23,AJ31)</f>
        <v>850929.25434516149</v>
      </c>
      <c r="AK33" s="91">
        <f t="shared" si="13"/>
        <v>1273570.5606000002</v>
      </c>
      <c r="AL33" s="91">
        <f t="shared" si="13"/>
        <v>1367318.6092000001</v>
      </c>
      <c r="AM33" s="91">
        <f t="shared" ref="AM33" si="14">+SUM(AM21,AM23,AM31)</f>
        <v>1428097.6161999998</v>
      </c>
      <c r="AN33" s="91">
        <f>+SUM(AN21,AN23,AN31)</f>
        <v>1366833.5268389999</v>
      </c>
      <c r="AO33" s="91">
        <f>+AO21+AO23+AO31</f>
        <v>-61264.089361000035</v>
      </c>
    </row>
    <row r="34" spans="2:41" ht="26.25" customHeight="1" thickTop="1" x14ac:dyDescent="0.3">
      <c r="C34" s="95"/>
      <c r="D34" s="31"/>
      <c r="AH34" s="3"/>
      <c r="AI34" s="3"/>
      <c r="AJ34" s="3"/>
      <c r="AK34" s="3"/>
      <c r="AL34" s="3"/>
      <c r="AM34" s="3"/>
      <c r="AN34" s="3"/>
    </row>
    <row r="35" spans="2:41" ht="16.5" customHeight="1" x14ac:dyDescent="0.3">
      <c r="C35" s="78"/>
      <c r="D35" s="31"/>
      <c r="E35" s="3"/>
      <c r="K35" s="3"/>
      <c r="AO35" s="3"/>
    </row>
    <row r="37" spans="2:41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O3"/>
    <mergeCell ref="C24:C25"/>
    <mergeCell ref="C8:D8"/>
    <mergeCell ref="E8:P8"/>
    <mergeCell ref="Q8:AB8"/>
    <mergeCell ref="C5:AO5"/>
    <mergeCell ref="C4:AO4"/>
    <mergeCell ref="AC8:AN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2019-2021</vt:lpstr>
      <vt:lpstr>' GAS'!Área_de_impresión</vt:lpstr>
      <vt:lpstr>' GAS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2022-01-14T03:42:59Z</cp:lastPrinted>
  <dcterms:created xsi:type="dcterms:W3CDTF">1997-07-01T22:48:52Z</dcterms:created>
  <dcterms:modified xsi:type="dcterms:W3CDTF">2022-01-14T03:43:17Z</dcterms:modified>
</cp:coreProperties>
</file>